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k Plan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<sst xmlns="http://schemas.openxmlformats.org/spreadsheetml/2006/main" count="125" uniqueCount="54">
  <si>
    <t xml:space="preserve">NeuroPathway (Social Innovation CIC) — Project Task Plan</t>
  </si>
  <si>
    <t xml:space="preserve">Owners: You &amp; Duane  |  Alternating task ownership  |  Timeline: ~4.5 months</t>
  </si>
  <si>
    <t xml:space="preserve">Phase</t>
  </si>
  <si>
    <t xml:space="preserve">Task</t>
  </si>
  <si>
    <t xml:space="preserve">Owner</t>
  </si>
  <si>
    <t xml:space="preserve">Start Date</t>
  </si>
  <si>
    <t xml:space="preserve">End Date</t>
  </si>
  <si>
    <t xml:space="preserve">Duration (days)</t>
  </si>
  <si>
    <t xml:space="preserve">Status</t>
  </si>
  <si>
    <t xml:space="preserve">Notes</t>
  </si>
  <si>
    <t xml:space="preserve">1. Discovery &amp; Research</t>
  </si>
  <si>
    <t xml:space="preserve">Define mission, vision &amp; theory of change for NeuroPathway</t>
  </si>
  <si>
    <t xml:space="preserve">You</t>
  </si>
  <si>
    <t xml:space="preserve">Not started</t>
  </si>
  <si>
    <t xml:space="preserve">Research neurodivergent support landscape &amp; unmet needs</t>
  </si>
  <si>
    <t xml:space="preserve">Duane</t>
  </si>
  <si>
    <t xml:space="preserve">Stakeholder interviews (families, schools, clinicians)</t>
  </si>
  <si>
    <t xml:space="preserve">Competitor &amp; landscape analysis</t>
  </si>
  <si>
    <t xml:space="preserve">2. Legal &amp; Governance</t>
  </si>
  <si>
    <t xml:space="preserve">Choose CIC structure (guarantee vs shares) &amp; advisor</t>
  </si>
  <si>
    <t xml:space="preserve">Draft Articles of Association &amp; CIC36 community interest statement</t>
  </si>
  <si>
    <t xml:space="preserve">Recruit board members / non-exec directors</t>
  </si>
  <si>
    <t xml:space="preserve">Register with Companies House &amp; CIC Regulator</t>
  </si>
  <si>
    <t xml:space="preserve">Open business bank account &amp; set up bookkeeping</t>
  </si>
  <si>
    <t xml:space="preserve">3. Program Design</t>
  </si>
  <si>
    <t xml:space="preserve">Design NeuroPathway service model &amp; curriculum</t>
  </si>
  <si>
    <t xml:space="preserve">Draft safeguarding, accessibility &amp; data protection policies</t>
  </si>
  <si>
    <t xml:space="preserve">Build referral pathways with schools/NHS/charities</t>
  </si>
  <si>
    <t xml:space="preserve">Define pricing, subsidy &amp; sliding-scale funding model</t>
  </si>
  <si>
    <t xml:space="preserve">4. Funding &amp; Resources</t>
  </si>
  <si>
    <t xml:space="preserve">Map grant &amp; social investment opportunities</t>
  </si>
  <si>
    <t xml:space="preserve">Write and submit first grant applications</t>
  </si>
  <si>
    <t xml:space="preserve">Set up donation platform &amp; fundraising page</t>
  </si>
  <si>
    <t xml:space="preserve">Recruit initial staff / sessional practitioners &amp; volunteers</t>
  </si>
  <si>
    <t xml:space="preserve">5. Brand &amp; Marketing</t>
  </si>
  <si>
    <t xml:space="preserve">Develop brand identity, name assets &amp; website</t>
  </si>
  <si>
    <t xml:space="preserve">Build social media &amp; community outreach plan</t>
  </si>
  <si>
    <t xml:space="preserve">Local press / community partner outreach</t>
  </si>
  <si>
    <t xml:space="preserve">6. Pilot Launch</t>
  </si>
  <si>
    <t xml:space="preserve">Recruit pilot cohort of participants/families</t>
  </si>
  <si>
    <t xml:space="preserve">Run pilot NeuroPathway sessions</t>
  </si>
  <si>
    <t xml:space="preserve">Collect participant feedback &amp; outcome data</t>
  </si>
  <si>
    <t xml:space="preserve">Evaluate pilot &amp; refine service model</t>
  </si>
  <si>
    <t xml:space="preserve">7. Full Launch</t>
  </si>
  <si>
    <t xml:space="preserve">Plan and host public launch event</t>
  </si>
  <si>
    <t xml:space="preserve">Publish year-one impact &amp; funding roadmap</t>
  </si>
  <si>
    <t xml:space="preserve">Set up ongoing monitoring &amp; quarterly review cadence</t>
  </si>
  <si>
    <t xml:space="preserve">NeuroPathway CIC — Plan Summary</t>
  </si>
  <si>
    <t xml:space="preserve">Project start</t>
  </si>
  <si>
    <t xml:space="preserve">Project end (planned)</t>
  </si>
  <si>
    <t xml:space="preserve">Total tasks</t>
  </si>
  <si>
    <t xml:space="preserve">Tasks — You</t>
  </si>
  <si>
    <t xml:space="preserve">Tasks — Duane</t>
  </si>
  <si>
    <t xml:space="preserve">Tasks done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</si>
</sst>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1F3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D9E2F3"/>
      </patternFill>
    </fill>
    <fill>
      <patternFill patternType="solid">
        <fgColor rgb="FFFCE4D6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5" t="s">
        <v>11</v>
      </c>
      <c r="C5" s="6" t="s">
        <v>12</v>
      </c>
      <c r="D5" s="7" t="n">
        <v>46286</v>
      </c>
      <c r="E5" s="7" t="n">
        <v>46292</v>
      </c>
      <c r="F5" s="8" t="n">
        <f aca="false">E5-D5</f>
        <v>6</v>
      </c>
      <c r="G5" s="5" t="s">
        <v>13</v>
      </c>
      <c r="H5" s="5"/>
    </row>
    <row r="6" customFormat="false" ht="15" hidden="false" customHeight="false" outlineLevel="0" collapsed="false">
      <c r="A6" s="5" t="s">
        <v>10</v>
      </c>
      <c r="B6" s="5" t="s">
        <v>14</v>
      </c>
      <c r="C6" s="9" t="s">
        <v>15</v>
      </c>
      <c r="D6" s="7" t="n">
        <v>46293</v>
      </c>
      <c r="E6" s="7" t="n">
        <v>46299</v>
      </c>
      <c r="F6" s="8" t="n">
        <f aca="false">E6-D6</f>
        <v>6</v>
      </c>
      <c r="G6" s="5" t="s">
        <v>13</v>
      </c>
      <c r="H6" s="5"/>
    </row>
    <row r="7" customFormat="false" ht="15" hidden="false" customHeight="false" outlineLevel="0" collapsed="false">
      <c r="A7" s="5" t="s">
        <v>10</v>
      </c>
      <c r="B7" s="5" t="s">
        <v>16</v>
      </c>
      <c r="C7" s="6" t="s">
        <v>12</v>
      </c>
      <c r="D7" s="7" t="n">
        <v>46293</v>
      </c>
      <c r="E7" s="7" t="n">
        <v>46306</v>
      </c>
      <c r="F7" s="8" t="n">
        <f aca="false">E7-D7</f>
        <v>13</v>
      </c>
      <c r="G7" s="5" t="s">
        <v>13</v>
      </c>
      <c r="H7" s="5"/>
    </row>
    <row r="8" customFormat="false" ht="15" hidden="false" customHeight="false" outlineLevel="0" collapsed="false">
      <c r="A8" s="5" t="s">
        <v>10</v>
      </c>
      <c r="B8" s="5" t="s">
        <v>17</v>
      </c>
      <c r="C8" s="9" t="s">
        <v>15</v>
      </c>
      <c r="D8" s="7" t="n">
        <v>46300</v>
      </c>
      <c r="E8" s="7" t="n">
        <v>46306</v>
      </c>
      <c r="F8" s="8" t="n">
        <f aca="false">E8-D8</f>
        <v>6</v>
      </c>
      <c r="G8" s="5" t="s">
        <v>13</v>
      </c>
      <c r="H8" s="5"/>
    </row>
    <row r="9" customFormat="false" ht="15" hidden="false" customHeight="false" outlineLevel="0" collapsed="false">
      <c r="A9" s="4" t="s">
        <v>18</v>
      </c>
      <c r="B9" s="5" t="s">
        <v>19</v>
      </c>
      <c r="C9" s="6" t="s">
        <v>12</v>
      </c>
      <c r="D9" s="7" t="n">
        <v>46307</v>
      </c>
      <c r="E9" s="7" t="n">
        <v>46313</v>
      </c>
      <c r="F9" s="8" t="n">
        <f aca="false">E9-D9</f>
        <v>6</v>
      </c>
      <c r="G9" s="5" t="s">
        <v>13</v>
      </c>
      <c r="H9" s="5"/>
    </row>
    <row r="10" customFormat="false" ht="15" hidden="false" customHeight="false" outlineLevel="0" collapsed="false">
      <c r="A10" s="5" t="s">
        <v>18</v>
      </c>
      <c r="B10" s="5" t="s">
        <v>20</v>
      </c>
      <c r="C10" s="9" t="s">
        <v>15</v>
      </c>
      <c r="D10" s="7" t="n">
        <v>46307</v>
      </c>
      <c r="E10" s="7" t="n">
        <v>46320</v>
      </c>
      <c r="F10" s="8" t="n">
        <f aca="false">E10-D10</f>
        <v>13</v>
      </c>
      <c r="G10" s="5" t="s">
        <v>13</v>
      </c>
      <c r="H10" s="5"/>
    </row>
    <row r="11" customFormat="false" ht="15" hidden="false" customHeight="false" outlineLevel="0" collapsed="false">
      <c r="A11" s="5" t="s">
        <v>18</v>
      </c>
      <c r="B11" s="5" t="s">
        <v>21</v>
      </c>
      <c r="C11" s="6" t="s">
        <v>12</v>
      </c>
      <c r="D11" s="7" t="n">
        <v>46314</v>
      </c>
      <c r="E11" s="7" t="n">
        <v>46327</v>
      </c>
      <c r="F11" s="8" t="n">
        <f aca="false">E11-D11</f>
        <v>13</v>
      </c>
      <c r="G11" s="5" t="s">
        <v>13</v>
      </c>
      <c r="H11" s="5"/>
    </row>
    <row r="12" customFormat="false" ht="15" hidden="false" customHeight="false" outlineLevel="0" collapsed="false">
      <c r="A12" s="5" t="s">
        <v>18</v>
      </c>
      <c r="B12" s="5" t="s">
        <v>22</v>
      </c>
      <c r="C12" s="9" t="s">
        <v>15</v>
      </c>
      <c r="D12" s="7" t="n">
        <v>46321</v>
      </c>
      <c r="E12" s="7" t="n">
        <v>46327</v>
      </c>
      <c r="F12" s="8" t="n">
        <f aca="false">E12-D12</f>
        <v>6</v>
      </c>
      <c r="G12" s="5" t="s">
        <v>13</v>
      </c>
      <c r="H12" s="5"/>
    </row>
    <row r="13" customFormat="false" ht="15" hidden="false" customHeight="false" outlineLevel="0" collapsed="false">
      <c r="A13" s="5" t="s">
        <v>18</v>
      </c>
      <c r="B13" s="5" t="s">
        <v>23</v>
      </c>
      <c r="C13" s="6" t="s">
        <v>12</v>
      </c>
      <c r="D13" s="7" t="n">
        <v>46328</v>
      </c>
      <c r="E13" s="7" t="n">
        <v>46334</v>
      </c>
      <c r="F13" s="8" t="n">
        <f aca="false">E13-D13</f>
        <v>6</v>
      </c>
      <c r="G13" s="5" t="s">
        <v>13</v>
      </c>
      <c r="H13" s="5"/>
    </row>
    <row r="14" customFormat="false" ht="15" hidden="false" customHeight="false" outlineLevel="0" collapsed="false">
      <c r="A14" s="4" t="s">
        <v>24</v>
      </c>
      <c r="B14" s="5" t="s">
        <v>25</v>
      </c>
      <c r="C14" s="9" t="s">
        <v>15</v>
      </c>
      <c r="D14" s="7" t="n">
        <v>46321</v>
      </c>
      <c r="E14" s="7" t="n">
        <v>46341</v>
      </c>
      <c r="F14" s="8" t="n">
        <f aca="false">E14-D14</f>
        <v>20</v>
      </c>
      <c r="G14" s="5" t="s">
        <v>13</v>
      </c>
      <c r="H14" s="5"/>
    </row>
    <row r="15" customFormat="false" ht="15" hidden="false" customHeight="false" outlineLevel="0" collapsed="false">
      <c r="A15" s="5" t="s">
        <v>24</v>
      </c>
      <c r="B15" s="5" t="s">
        <v>26</v>
      </c>
      <c r="C15" s="6" t="s">
        <v>12</v>
      </c>
      <c r="D15" s="7" t="n">
        <v>46335</v>
      </c>
      <c r="E15" s="7" t="n">
        <v>46348</v>
      </c>
      <c r="F15" s="8" t="n">
        <f aca="false">E15-D15</f>
        <v>13</v>
      </c>
      <c r="G15" s="5" t="s">
        <v>13</v>
      </c>
      <c r="H15" s="5"/>
    </row>
    <row r="16" customFormat="false" ht="15" hidden="false" customHeight="false" outlineLevel="0" collapsed="false">
      <c r="A16" s="5" t="s">
        <v>24</v>
      </c>
      <c r="B16" s="5" t="s">
        <v>27</v>
      </c>
      <c r="C16" s="9" t="s">
        <v>15</v>
      </c>
      <c r="D16" s="7" t="n">
        <v>46342</v>
      </c>
      <c r="E16" s="7" t="n">
        <v>46355</v>
      </c>
      <c r="F16" s="8" t="n">
        <f aca="false">E16-D16</f>
        <v>13</v>
      </c>
      <c r="G16" s="5" t="s">
        <v>13</v>
      </c>
      <c r="H16" s="5"/>
    </row>
    <row r="17" customFormat="false" ht="15" hidden="false" customHeight="false" outlineLevel="0" collapsed="false">
      <c r="A17" s="5" t="s">
        <v>24</v>
      </c>
      <c r="B17" s="5" t="s">
        <v>28</v>
      </c>
      <c r="C17" s="6" t="s">
        <v>12</v>
      </c>
      <c r="D17" s="7" t="n">
        <v>46342</v>
      </c>
      <c r="E17" s="7" t="n">
        <v>46348</v>
      </c>
      <c r="F17" s="8" t="n">
        <f aca="false">E17-D17</f>
        <v>6</v>
      </c>
      <c r="G17" s="5" t="s">
        <v>13</v>
      </c>
      <c r="H17" s="5"/>
    </row>
    <row r="18" customFormat="false" ht="15" hidden="false" customHeight="false" outlineLevel="0" collapsed="false">
      <c r="A18" s="4" t="s">
        <v>29</v>
      </c>
      <c r="B18" s="5" t="s">
        <v>30</v>
      </c>
      <c r="C18" s="9" t="s">
        <v>15</v>
      </c>
      <c r="D18" s="7" t="n">
        <v>46349</v>
      </c>
      <c r="E18" s="7" t="n">
        <v>46355</v>
      </c>
      <c r="F18" s="8" t="n">
        <f aca="false">E18-D18</f>
        <v>6</v>
      </c>
      <c r="G18" s="5" t="s">
        <v>13</v>
      </c>
      <c r="H18" s="5"/>
    </row>
    <row r="19" customFormat="false" ht="15" hidden="false" customHeight="false" outlineLevel="0" collapsed="false">
      <c r="A19" s="5" t="s">
        <v>29</v>
      </c>
      <c r="B19" s="5" t="s">
        <v>31</v>
      </c>
      <c r="C19" s="6" t="s">
        <v>12</v>
      </c>
      <c r="D19" s="7" t="n">
        <v>46356</v>
      </c>
      <c r="E19" s="7" t="n">
        <v>46369</v>
      </c>
      <c r="F19" s="8" t="n">
        <f aca="false">E19-D19</f>
        <v>13</v>
      </c>
      <c r="G19" s="5" t="s">
        <v>13</v>
      </c>
      <c r="H19" s="5"/>
    </row>
    <row r="20" customFormat="false" ht="15" hidden="false" customHeight="false" outlineLevel="0" collapsed="false">
      <c r="A20" s="5" t="s">
        <v>29</v>
      </c>
      <c r="B20" s="5" t="s">
        <v>32</v>
      </c>
      <c r="C20" s="9" t="s">
        <v>15</v>
      </c>
      <c r="D20" s="7" t="n">
        <v>46356</v>
      </c>
      <c r="E20" s="7" t="n">
        <v>46362</v>
      </c>
      <c r="F20" s="8" t="n">
        <f aca="false">E20-D20</f>
        <v>6</v>
      </c>
      <c r="G20" s="5" t="s">
        <v>13</v>
      </c>
      <c r="H20" s="5"/>
    </row>
    <row r="21" customFormat="false" ht="15" hidden="false" customHeight="false" outlineLevel="0" collapsed="false">
      <c r="A21" s="5" t="s">
        <v>29</v>
      </c>
      <c r="B21" s="5" t="s">
        <v>33</v>
      </c>
      <c r="C21" s="6" t="s">
        <v>12</v>
      </c>
      <c r="D21" s="7" t="n">
        <v>46363</v>
      </c>
      <c r="E21" s="7" t="n">
        <v>46376</v>
      </c>
      <c r="F21" s="8" t="n">
        <f aca="false">E21-D21</f>
        <v>13</v>
      </c>
      <c r="G21" s="5" t="s">
        <v>13</v>
      </c>
      <c r="H21" s="5"/>
    </row>
    <row r="22" customFormat="false" ht="15" hidden="false" customHeight="false" outlineLevel="0" collapsed="false">
      <c r="A22" s="4" t="s">
        <v>34</v>
      </c>
      <c r="B22" s="5" t="s">
        <v>35</v>
      </c>
      <c r="C22" s="9" t="s">
        <v>15</v>
      </c>
      <c r="D22" s="7" t="n">
        <v>46363</v>
      </c>
      <c r="E22" s="7" t="n">
        <v>46376</v>
      </c>
      <c r="F22" s="8" t="n">
        <f aca="false">E22-D22</f>
        <v>13</v>
      </c>
      <c r="G22" s="5" t="s">
        <v>13</v>
      </c>
      <c r="H22" s="5"/>
    </row>
    <row r="23" customFormat="false" ht="15" hidden="false" customHeight="false" outlineLevel="0" collapsed="false">
      <c r="A23" s="5" t="s">
        <v>34</v>
      </c>
      <c r="B23" s="5" t="s">
        <v>36</v>
      </c>
      <c r="C23" s="6" t="s">
        <v>12</v>
      </c>
      <c r="D23" s="7" t="n">
        <v>46370</v>
      </c>
      <c r="E23" s="7" t="n">
        <v>46376</v>
      </c>
      <c r="F23" s="8" t="n">
        <f aca="false">E23-D23</f>
        <v>6</v>
      </c>
      <c r="G23" s="5" t="s">
        <v>13</v>
      </c>
      <c r="H23" s="5"/>
    </row>
    <row r="24" customFormat="false" ht="15" hidden="false" customHeight="false" outlineLevel="0" collapsed="false">
      <c r="A24" s="5" t="s">
        <v>34</v>
      </c>
      <c r="B24" s="5" t="s">
        <v>37</v>
      </c>
      <c r="C24" s="9" t="s">
        <v>15</v>
      </c>
      <c r="D24" s="7" t="n">
        <v>46377</v>
      </c>
      <c r="E24" s="7" t="n">
        <v>46383</v>
      </c>
      <c r="F24" s="8" t="n">
        <f aca="false">E24-D24</f>
        <v>6</v>
      </c>
      <c r="G24" s="5" t="s">
        <v>13</v>
      </c>
      <c r="H24" s="5"/>
    </row>
    <row r="25" customFormat="false" ht="15" hidden="false" customHeight="false" outlineLevel="0" collapsed="false">
      <c r="A25" s="4" t="s">
        <v>38</v>
      </c>
      <c r="B25" s="5" t="s">
        <v>39</v>
      </c>
      <c r="C25" s="6" t="s">
        <v>12</v>
      </c>
      <c r="D25" s="7" t="n">
        <v>46377</v>
      </c>
      <c r="E25" s="7" t="n">
        <v>46390</v>
      </c>
      <c r="F25" s="8" t="n">
        <f aca="false">E25-D25</f>
        <v>13</v>
      </c>
      <c r="G25" s="5" t="s">
        <v>13</v>
      </c>
      <c r="H25" s="5"/>
    </row>
    <row r="26" customFormat="false" ht="15" hidden="false" customHeight="false" outlineLevel="0" collapsed="false">
      <c r="A26" s="5" t="s">
        <v>38</v>
      </c>
      <c r="B26" s="5" t="s">
        <v>40</v>
      </c>
      <c r="C26" s="9" t="s">
        <v>15</v>
      </c>
      <c r="D26" s="7" t="n">
        <v>46384</v>
      </c>
      <c r="E26" s="7" t="n">
        <v>46404</v>
      </c>
      <c r="F26" s="8" t="n">
        <f aca="false">E26-D26</f>
        <v>20</v>
      </c>
      <c r="G26" s="5" t="s">
        <v>13</v>
      </c>
      <c r="H26" s="5"/>
    </row>
    <row r="27" customFormat="false" ht="15" hidden="false" customHeight="false" outlineLevel="0" collapsed="false">
      <c r="A27" s="5" t="s">
        <v>38</v>
      </c>
      <c r="B27" s="5" t="s">
        <v>41</v>
      </c>
      <c r="C27" s="6" t="s">
        <v>12</v>
      </c>
      <c r="D27" s="7" t="n">
        <v>46391</v>
      </c>
      <c r="E27" s="7" t="n">
        <v>46404</v>
      </c>
      <c r="F27" s="8" t="n">
        <f aca="false">E27-D27</f>
        <v>13</v>
      </c>
      <c r="G27" s="5" t="s">
        <v>13</v>
      </c>
      <c r="H27" s="5"/>
    </row>
    <row r="28" customFormat="false" ht="15" hidden="false" customHeight="false" outlineLevel="0" collapsed="false">
      <c r="A28" s="5" t="s">
        <v>38</v>
      </c>
      <c r="B28" s="5" t="s">
        <v>42</v>
      </c>
      <c r="C28" s="9" t="s">
        <v>15</v>
      </c>
      <c r="D28" s="7" t="n">
        <v>46405</v>
      </c>
      <c r="E28" s="7" t="n">
        <v>46411</v>
      </c>
      <c r="F28" s="8" t="n">
        <f aca="false">E28-D28</f>
        <v>6</v>
      </c>
      <c r="G28" s="5" t="s">
        <v>13</v>
      </c>
      <c r="H28" s="5"/>
    </row>
    <row r="29" customFormat="false" ht="15" hidden="false" customHeight="false" outlineLevel="0" collapsed="false">
      <c r="A29" s="4" t="s">
        <v>43</v>
      </c>
      <c r="B29" s="5" t="s">
        <v>44</v>
      </c>
      <c r="C29" s="6" t="s">
        <v>12</v>
      </c>
      <c r="D29" s="7" t="n">
        <v>46405</v>
      </c>
      <c r="E29" s="7" t="n">
        <v>46411</v>
      </c>
      <c r="F29" s="8" t="n">
        <f aca="false">E29-D29</f>
        <v>6</v>
      </c>
      <c r="G29" s="5" t="s">
        <v>13</v>
      </c>
      <c r="H29" s="5"/>
    </row>
    <row r="30" customFormat="false" ht="15" hidden="false" customHeight="false" outlineLevel="0" collapsed="false">
      <c r="A30" s="5" t="s">
        <v>43</v>
      </c>
      <c r="B30" s="5" t="s">
        <v>45</v>
      </c>
      <c r="C30" s="9" t="s">
        <v>15</v>
      </c>
      <c r="D30" s="7" t="n">
        <v>46412</v>
      </c>
      <c r="E30" s="7" t="n">
        <v>46418</v>
      </c>
      <c r="F30" s="8" t="n">
        <f aca="false">E30-D30</f>
        <v>6</v>
      </c>
      <c r="G30" s="5" t="s">
        <v>13</v>
      </c>
      <c r="H30" s="5"/>
    </row>
    <row r="31" customFormat="false" ht="15" hidden="false" customHeight="false" outlineLevel="0" collapsed="false">
      <c r="A31" s="5" t="s">
        <v>43</v>
      </c>
      <c r="B31" s="5" t="s">
        <v>46</v>
      </c>
      <c r="C31" s="6" t="s">
        <v>12</v>
      </c>
      <c r="D31" s="7" t="n">
        <v>46412</v>
      </c>
      <c r="E31" s="7" t="n">
        <v>46418</v>
      </c>
      <c r="F31" s="8" t="n">
        <f aca="false">E31-D31</f>
        <v>6</v>
      </c>
      <c r="G31" s="5" t="s">
        <v>13</v>
      </c>
      <c r="H31" s="5"/>
    </row>
  </sheetData>
  <mergeCells count="1">
    <mergeCell ref="A1:H1"/>
  </mergeCells>
  <dataValidations count="1">
    <dataValidation allowBlank="true" errorStyle="stop" operator="between" showDropDown="false" showErrorMessage="false" showInputMessage="false" sqref="G5:G31" type="list">
      <formula1>"Not started,In progress,Blocked,Done"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10" t="s">
        <v>47</v>
      </c>
    </row>
    <row r="3" customFormat="false" ht="15" hidden="false" customHeight="false" outlineLevel="0" collapsed="false">
      <c r="A3" s="11" t="s">
        <v>48</v>
      </c>
      <c r="B3" s="12" t="n">
        <v>46286</v>
      </c>
    </row>
    <row r="4" customFormat="false" ht="15" hidden="false" customHeight="false" outlineLevel="0" collapsed="false">
      <c r="A4" s="11" t="s">
        <v>49</v>
      </c>
      <c r="B4" s="12" t="n">
        <f aca="false">'Task Plan'!E31</f>
        <v>46418</v>
      </c>
    </row>
    <row r="5" customFormat="false" ht="15" hidden="false" customHeight="false" outlineLevel="0" collapsed="false">
      <c r="A5" s="11" t="s">
        <v>50</v>
      </c>
      <c r="B5" s="13" t="n">
        <f aca="false">COUNTA('Task Plan'!B5:B31)</f>
        <v>27</v>
      </c>
    </row>
    <row r="6" customFormat="false" ht="15" hidden="false" customHeight="false" outlineLevel="0" collapsed="false">
      <c r="A6" s="11" t="s">
        <v>51</v>
      </c>
      <c r="B6" s="13" t="n">
        <f aca="false">COUNTIF('Task Plan'!C5:C31,"You")</f>
        <v>14</v>
      </c>
    </row>
    <row r="7" customFormat="false" ht="15" hidden="false" customHeight="false" outlineLevel="0" collapsed="false">
      <c r="A7" s="11" t="s">
        <v>52</v>
      </c>
      <c r="B7" s="13" t="n">
        <f aca="false">COUNTIF('Task Plan'!C5:C31,"Duane")</f>
        <v>13</v>
      </c>
    </row>
    <row r="8" customFormat="false" ht="15" hidden="false" customHeight="false" outlineLevel="0" collapsed="false">
      <c r="A8" s="11" t="s">
        <v>53</v>
      </c>
      <c r="B8" s="13" t="n">
        <f aca="false">COUNTIF('Task Plan'!G5:G31,"Done")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2026-09-16T22:44:41Z</dcterms:created>
  <dc:creator>openpyxl</dc:creator>
  <dc:description/>
  <dc:language>en-US</dc:language>
  <cp:lastModifiedBy/>
  <dcterms:modified xsi:type="dcterms:W3CDTF">2026-09-16T22:44:41Z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